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rk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sz val="14"/>
    </font>
    <font>
      <b val="1"/>
      <sz val="11"/>
    </font>
    <font>
      <b val="1"/>
      <sz val="10"/>
    </font>
    <font>
      <sz val="10"/>
    </font>
    <font>
      <b val="1"/>
      <color rgb="00000080"/>
      <sz val="11"/>
    </font>
    <font>
      <i val="1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D9E1F2"/>
      </patternFill>
    </fill>
  </fills>
  <borders count="3">
    <border>
      <left/>
      <right/>
      <top/>
      <bottom/>
      <diagonal/>
    </border>
    <border>
      <bottom style="thin"/>
    </border>
    <border>
      <top style="double"/>
      <bottom style="double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0" borderId="0" pivotButton="0" quotePrefix="0" xfId="0"/>
    <xf numFmtId="3" fontId="4" fillId="0" borderId="0" pivotButton="0" quotePrefix="0" xfId="0"/>
    <xf numFmtId="4" fontId="4" fillId="0" borderId="0" pivotButton="0" quotePrefix="0" xfId="0"/>
    <xf numFmtId="0" fontId="3" fillId="0" borderId="0" pivotButton="0" quotePrefix="0" xfId="0"/>
    <xf numFmtId="4" fontId="3" fillId="0" borderId="1" pivotButton="0" quotePrefix="0" xfId="0"/>
    <xf numFmtId="0" fontId="5" fillId="0" borderId="0" pivotButton="0" quotePrefix="0" xfId="0"/>
    <xf numFmtId="4" fontId="5" fillId="0" borderId="2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Regnskapsavstemming</author>
  </authors>
  <commentList>
    <comment ref="E23" authorId="0" shapeId="0">
      <text>
        <t>3900 total i resultatregnskap = 675 962. Fordelt etter budsjettert Miljøprosjekt.</t>
      </text>
    </comment>
    <comment ref="E24" authorId="0" shapeId="0">
      <text>
        <t>Andel av 3900 (675 962) tilordnet Miljøprosjekt basert på budsjettert beløp.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66"/>
  <sheetViews>
    <sheetView workbookViewId="0">
      <selection activeCell="A1" sqref="A1"/>
    </sheetView>
  </sheetViews>
  <sheetFormatPr baseColWidth="8" defaultRowHeight="15"/>
  <cols>
    <col width="8" customWidth="1" min="1" max="1"/>
    <col width="58" customWidth="1" min="2" max="2"/>
    <col width="3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Regnskap 2025 og Budsjett 2026</t>
        </is>
      </c>
    </row>
    <row r="2">
      <c r="A2" s="2" t="inlineStr">
        <is>
          <t>Inntekter</t>
        </is>
      </c>
    </row>
    <row r="3">
      <c r="A3" s="3" t="inlineStr">
        <is>
          <t>Konto</t>
        </is>
      </c>
      <c r="B3" s="3" t="inlineStr">
        <is>
          <t>Forklaring</t>
        </is>
      </c>
      <c r="D3" s="3" t="inlineStr">
        <is>
          <t>Forslag 2025</t>
        </is>
      </c>
      <c r="E3" s="3" t="inlineStr">
        <is>
          <t>Reelt 2025</t>
        </is>
      </c>
      <c r="F3" s="3" t="inlineStr">
        <is>
          <t>Forslag 2026</t>
        </is>
      </c>
    </row>
    <row r="4">
      <c r="A4" s="4" t="n">
        <v>3201</v>
      </c>
      <c r="B4" s="4" t="inlineStr">
        <is>
          <t>Medlemskap</t>
        </is>
      </c>
      <c r="D4" s="5" t="n">
        <v>70000</v>
      </c>
      <c r="E4" s="5" t="n">
        <v>67653</v>
      </c>
      <c r="F4" s="5" t="n">
        <v>60000</v>
      </c>
    </row>
    <row r="5">
      <c r="A5" s="4" t="n">
        <v>3202</v>
      </c>
      <c r="B5" s="4" t="inlineStr">
        <is>
          <t>Husstandsmedlemskap</t>
        </is>
      </c>
      <c r="D5" s="5" t="n">
        <v>5000</v>
      </c>
      <c r="E5" s="5" t="n">
        <v>4000</v>
      </c>
      <c r="F5" s="5" t="n">
        <v>3000</v>
      </c>
    </row>
    <row r="6">
      <c r="A6" s="4" t="n">
        <v>3208</v>
      </c>
      <c r="B6" s="4" t="inlineStr">
        <is>
          <t>Støttemedlemskap</t>
        </is>
      </c>
      <c r="D6" s="5" t="n">
        <v>1250</v>
      </c>
      <c r="E6" s="5" t="n">
        <v>900</v>
      </c>
      <c r="F6" s="5" t="n">
        <v>900</v>
      </c>
    </row>
    <row r="7">
      <c r="A7" s="4" t="n">
        <v>3203</v>
      </c>
      <c r="B7" s="4" t="inlineStr">
        <is>
          <t>Luftkort</t>
        </is>
      </c>
      <c r="D7" s="5" t="n">
        <v>27000</v>
      </c>
      <c r="E7" s="5" t="n">
        <v>24786</v>
      </c>
      <c r="F7" s="5" t="n">
        <v>20000</v>
      </c>
    </row>
    <row r="8">
      <c r="A8" s="4" t="n">
        <v>3204</v>
      </c>
      <c r="B8" s="4" t="inlineStr">
        <is>
          <t>Hylleplasser</t>
        </is>
      </c>
      <c r="D8" s="5" t="n">
        <v>18000</v>
      </c>
      <c r="E8" s="5" t="n">
        <v>15066</v>
      </c>
      <c r="F8" s="5" t="n">
        <v>15000</v>
      </c>
    </row>
    <row r="9">
      <c r="A9" s="4" t="n">
        <v>3207</v>
      </c>
      <c r="B9" s="4" t="inlineStr">
        <is>
          <t>Årskort for faste klubbdykk</t>
        </is>
      </c>
      <c r="D9" s="5" t="n">
        <v>12000</v>
      </c>
      <c r="E9" s="5" t="n">
        <v>11944</v>
      </c>
      <c r="F9" s="5" t="n">
        <v>0</v>
      </c>
    </row>
    <row r="11">
      <c r="A11" s="4" t="n">
        <v>3102</v>
      </c>
      <c r="B11" s="4" t="inlineStr">
        <is>
          <t>Inntekt arrangement</t>
        </is>
      </c>
      <c r="D11" s="5" t="n">
        <v>8000</v>
      </c>
      <c r="E11" s="5" t="n">
        <v>10500</v>
      </c>
      <c r="F11" s="5" t="n">
        <v>10000</v>
      </c>
    </row>
    <row r="12">
      <c r="A12" s="4" t="n">
        <v>3104</v>
      </c>
      <c r="B12" s="4" t="inlineStr">
        <is>
          <t>Inntekt ryddeaksjoner</t>
        </is>
      </c>
      <c r="D12" s="5" t="n">
        <v>30000</v>
      </c>
      <c r="E12" s="6" t="n">
        <v>37073.45</v>
      </c>
      <c r="F12" s="5" t="n">
        <v>30000</v>
      </c>
    </row>
    <row r="13">
      <c r="A13" s="4" t="n">
        <v>3105</v>
      </c>
      <c r="B13" s="4" t="inlineStr">
        <is>
          <t>Inntekt teiner</t>
        </is>
      </c>
      <c r="D13" s="5" t="n">
        <v>80000</v>
      </c>
      <c r="E13" s="5" t="n">
        <v>9400</v>
      </c>
      <c r="F13" s="5" t="n">
        <v>50000</v>
      </c>
    </row>
    <row r="14">
      <c r="A14" s="4" t="n">
        <v>3106</v>
      </c>
      <c r="B14" s="4" t="inlineStr">
        <is>
          <t>Inntekt klubbturer</t>
        </is>
      </c>
      <c r="D14" s="5" t="n">
        <v>8000</v>
      </c>
      <c r="E14" s="5" t="n">
        <v>7750</v>
      </c>
      <c r="F14" s="5" t="n">
        <v>10000</v>
      </c>
    </row>
    <row r="15">
      <c r="A15" s="4" t="n">
        <v>3108</v>
      </c>
      <c r="B15" s="4" t="inlineStr">
        <is>
          <t>Inntekter Julebord</t>
        </is>
      </c>
      <c r="E15" s="5" t="n">
        <v>15930</v>
      </c>
    </row>
    <row r="16">
      <c r="A16" s="4" t="n">
        <v>3215</v>
      </c>
      <c r="B16" s="4" t="inlineStr">
        <is>
          <t>Båtpenger</t>
        </is>
      </c>
      <c r="D16" s="5" t="n">
        <v>75000</v>
      </c>
      <c r="E16" s="5" t="n">
        <v>32655</v>
      </c>
      <c r="F16" s="5" t="n">
        <v>60000</v>
      </c>
    </row>
    <row r="17">
      <c r="A17" s="4" t="n">
        <v>3216</v>
      </c>
      <c r="B17" s="4" t="inlineStr">
        <is>
          <t>Luftfyllinger - enkeltvis</t>
        </is>
      </c>
      <c r="D17" s="5" t="n">
        <v>2000</v>
      </c>
      <c r="E17" s="5" t="n">
        <v>2100</v>
      </c>
    </row>
    <row r="18">
      <c r="A18" s="4" t="n">
        <v>3220</v>
      </c>
      <c r="B18" s="4" t="inlineStr">
        <is>
          <t>Kiosk (+Betalinger med feil kategori)</t>
        </is>
      </c>
      <c r="D18" s="5" t="n">
        <v>10000</v>
      </c>
      <c r="E18" s="6" t="n">
        <v>3077.34</v>
      </c>
      <c r="F18" s="5" t="n">
        <v>5000</v>
      </c>
    </row>
    <row r="19">
      <c r="A19" s="4" t="n">
        <v>3200</v>
      </c>
      <c r="B19" s="4" t="inlineStr">
        <is>
          <t>Kursinntekter / Salgsinntekt varer</t>
        </is>
      </c>
      <c r="D19" s="5" t="n">
        <v>0</v>
      </c>
      <c r="E19" s="5" t="n">
        <v>13340</v>
      </c>
      <c r="F19" s="5" t="n">
        <v>10000</v>
      </c>
    </row>
    <row r="20">
      <c r="A20" s="4" t="n">
        <v>3910</v>
      </c>
      <c r="B20" s="4" t="inlineStr">
        <is>
          <t>Sponsorinntekter</t>
        </is>
      </c>
      <c r="D20" s="5" t="n">
        <v>5000</v>
      </c>
      <c r="E20" s="5" t="n">
        <v>19948</v>
      </c>
      <c r="F20" s="5" t="n">
        <v>15000</v>
      </c>
    </row>
    <row r="21">
      <c r="A21" s="4" t="n">
        <v>3210</v>
      </c>
      <c r="B21" s="4" t="inlineStr">
        <is>
          <t>Salgsinntekt egenproduserte varer</t>
        </is>
      </c>
      <c r="E21" s="5" t="n">
        <v>40500</v>
      </c>
    </row>
    <row r="22">
      <c r="A22" s="4" t="n">
        <v>3400</v>
      </c>
      <c r="B22" s="4" t="inlineStr">
        <is>
          <t>Grasrotandelen</t>
        </is>
      </c>
      <c r="D22" s="5" t="n">
        <v>28000</v>
      </c>
      <c r="E22" s="6" t="n">
        <v>26094.32</v>
      </c>
      <c r="F22" s="5" t="n">
        <v>25000</v>
      </c>
    </row>
    <row r="23">
      <c r="A23" s="4" t="n">
        <v>3900</v>
      </c>
      <c r="B23" s="4" t="inlineStr">
        <is>
          <t>Annen støtte, momskompensasjon, ryddeaksjoner, strømstøtte</t>
        </is>
      </c>
      <c r="D23" s="5" t="n">
        <v>30000</v>
      </c>
      <c r="E23" s="5" t="n">
        <v>15962</v>
      </c>
      <c r="F23" s="5" t="n">
        <v>50000</v>
      </c>
    </row>
    <row r="24">
      <c r="A24" s="4" t="n">
        <v>3901</v>
      </c>
      <c r="B24" s="4" t="inlineStr">
        <is>
          <t>Miljøprosjekt 2025 (inntekter fra 2024 overføres 2025)</t>
        </is>
      </c>
      <c r="D24" s="5" t="n">
        <v>660000</v>
      </c>
      <c r="E24" s="5" t="n">
        <v>660000</v>
      </c>
      <c r="F24" s="5" t="n">
        <v>0</v>
      </c>
    </row>
    <row r="25">
      <c r="A25" s="4" t="n">
        <v>8051</v>
      </c>
      <c r="B25" s="4" t="inlineStr">
        <is>
          <t>Renteinntekter</t>
        </is>
      </c>
      <c r="D25" s="5" t="n">
        <v>25000</v>
      </c>
      <c r="E25" s="5" t="n">
        <v>27465</v>
      </c>
      <c r="F25" s="5" t="n">
        <v>25000</v>
      </c>
    </row>
    <row r="28">
      <c r="A28" s="7" t="inlineStr">
        <is>
          <t>Sum inntekter</t>
        </is>
      </c>
      <c r="D28" s="8">
        <f>SUM(D4:D9,D11:D22,D23:D25)</f>
        <v/>
      </c>
      <c r="E28" s="8">
        <f>SUM(E4:E9,E11:E22,E23:E25)</f>
        <v/>
      </c>
      <c r="F28" s="8">
        <f>SUM(F4:F9,F11:F22,F23:F25)</f>
        <v/>
      </c>
    </row>
    <row r="30">
      <c r="A30" s="2" t="inlineStr">
        <is>
          <t>Utgifter</t>
        </is>
      </c>
    </row>
    <row r="31">
      <c r="A31" s="3" t="inlineStr">
        <is>
          <t>Konto</t>
        </is>
      </c>
      <c r="B31" s="3" t="inlineStr">
        <is>
          <t>Forklaring</t>
        </is>
      </c>
      <c r="D31" s="3" t="inlineStr">
        <is>
          <t>Forslag 2025</t>
        </is>
      </c>
      <c r="E31" s="3" t="inlineStr">
        <is>
          <t>Reelt 2025</t>
        </is>
      </c>
      <c r="F31" s="3" t="inlineStr">
        <is>
          <t>Forslag 2026</t>
        </is>
      </c>
    </row>
    <row r="32">
      <c r="A32" s="4" t="n">
        <v>6300</v>
      </c>
      <c r="B32" s="4" t="inlineStr">
        <is>
          <t>Leie av lokaler</t>
        </is>
      </c>
      <c r="D32" s="5" t="n">
        <v>68000</v>
      </c>
      <c r="E32" s="5" t="n">
        <v>68240</v>
      </c>
      <c r="F32" s="5" t="n">
        <v>70000</v>
      </c>
    </row>
    <row r="33">
      <c r="A33" s="4" t="n">
        <v>6341</v>
      </c>
      <c r="B33" s="4" t="inlineStr">
        <is>
          <t>Strøm</t>
        </is>
      </c>
      <c r="D33" s="5" t="n">
        <v>45000</v>
      </c>
      <c r="E33" s="6" t="n">
        <v>41433.86</v>
      </c>
      <c r="F33" s="5" t="n">
        <v>60000</v>
      </c>
    </row>
    <row r="34">
      <c r="A34" s="4" t="n">
        <v>6490</v>
      </c>
      <c r="B34" s="4" t="inlineStr">
        <is>
          <t>Annen leiekostnad</t>
        </is>
      </c>
      <c r="E34" s="6" t="n">
        <v>1367.61</v>
      </c>
    </row>
    <row r="35">
      <c r="A35" s="4" t="n">
        <v>6420</v>
      </c>
      <c r="B35" s="4" t="inlineStr">
        <is>
          <t>Leie av datasystemer</t>
        </is>
      </c>
      <c r="D35" s="5" t="n">
        <v>4000</v>
      </c>
      <c r="E35" s="6" t="n">
        <v>5674.13</v>
      </c>
      <c r="F35" s="5" t="n">
        <v>8000</v>
      </c>
    </row>
    <row r="36">
      <c r="A36" s="4" t="n">
        <v>6500</v>
      </c>
      <c r="B36" s="4" t="inlineStr">
        <is>
          <t>Spesialutstyr - Verktøy (Analysator, Strobe)</t>
        </is>
      </c>
      <c r="D36" s="5" t="n">
        <v>5000</v>
      </c>
      <c r="E36" s="5" t="n">
        <v>0</v>
      </c>
    </row>
    <row r="37">
      <c r="A37" s="4" t="n">
        <v>6560</v>
      </c>
      <c r="B37" s="4" t="inlineStr">
        <is>
          <t>Rekvisita</t>
        </is>
      </c>
      <c r="E37" s="5" t="n">
        <v>0</v>
      </c>
      <c r="F37" s="5" t="n">
        <v>1000</v>
      </c>
    </row>
    <row r="38">
      <c r="A38" s="4" t="n">
        <v>6590</v>
      </c>
      <c r="B38" s="4" t="inlineStr">
        <is>
          <t>Annet driftsmateriell (PC, nettbrett, kassesystem)</t>
        </is>
      </c>
      <c r="E38" s="5" t="n">
        <v>539</v>
      </c>
      <c r="F38" s="5" t="n">
        <v>1000</v>
      </c>
    </row>
    <row r="39">
      <c r="A39" s="4" t="n">
        <v>6800</v>
      </c>
      <c r="B39" s="4" t="inlineStr">
        <is>
          <t>Kontorrekvisita</t>
        </is>
      </c>
      <c r="E39" s="6" t="n">
        <v>980.8</v>
      </c>
    </row>
    <row r="40">
      <c r="A40" s="4" t="n">
        <v>6600</v>
      </c>
      <c r="B40" s="4" t="inlineStr">
        <is>
          <t>Reperasjon/Vedlikedhold av bygg (Klubbhus)</t>
        </is>
      </c>
      <c r="D40" s="5" t="n">
        <v>20000</v>
      </c>
      <c r="E40" s="6" t="n">
        <v>5915.31</v>
      </c>
      <c r="F40" s="5" t="n">
        <v>25000</v>
      </c>
    </row>
    <row r="41">
      <c r="A41" s="4" t="n">
        <v>6620</v>
      </c>
      <c r="B41" s="4" t="inlineStr">
        <is>
          <t>Reperasjon/Vedlikedhold av utstyr (Kompressor osv)</t>
        </is>
      </c>
      <c r="D41" s="5" t="n">
        <v>5000</v>
      </c>
      <c r="E41" s="6" t="n">
        <v>9493.75</v>
      </c>
      <c r="F41" s="5" t="n">
        <v>15000</v>
      </c>
    </row>
    <row r="43">
      <c r="A43" s="4" t="n">
        <v>7001</v>
      </c>
      <c r="B43" s="4" t="inlineStr">
        <is>
          <t>Drivstoff Lophelia</t>
        </is>
      </c>
      <c r="D43" s="5" t="n">
        <v>35000</v>
      </c>
      <c r="E43" s="6" t="n">
        <v>13768.4</v>
      </c>
      <c r="F43" s="5" t="n">
        <v>35000</v>
      </c>
    </row>
    <row r="44">
      <c r="A44" s="4" t="n">
        <v>7021</v>
      </c>
      <c r="B44" s="4" t="inlineStr">
        <is>
          <t>Vedlikedhold og utstyr - Lophelia</t>
        </is>
      </c>
      <c r="D44" s="5" t="n">
        <v>650000</v>
      </c>
      <c r="E44" s="6" t="n">
        <v>873648.26</v>
      </c>
      <c r="F44" s="5" t="n">
        <v>30000</v>
      </c>
    </row>
    <row r="45">
      <c r="A45" s="4" t="n">
        <v>7041</v>
      </c>
      <c r="B45" s="4" t="inlineStr">
        <is>
          <t>Forsikring Lophelia</t>
        </is>
      </c>
    </row>
    <row r="47">
      <c r="A47" s="4" t="n">
        <v>7400</v>
      </c>
      <c r="B47" s="4" t="inlineStr">
        <is>
          <t>Medlemskontingent NDF</t>
        </is>
      </c>
      <c r="D47" s="5" t="n">
        <v>7500</v>
      </c>
      <c r="E47" s="5" t="n">
        <v>8450</v>
      </c>
      <c r="F47" s="5" t="n">
        <v>8000</v>
      </c>
    </row>
    <row r="48">
      <c r="A48" s="4" t="n">
        <v>7500</v>
      </c>
      <c r="B48" s="4" t="inlineStr">
        <is>
          <t>Forsikringer (inkl båt)</t>
        </is>
      </c>
      <c r="D48" s="5" t="n">
        <v>16000</v>
      </c>
      <c r="E48" s="5" t="n">
        <v>15445</v>
      </c>
      <c r="F48" s="5" t="n">
        <v>16000</v>
      </c>
    </row>
    <row r="49">
      <c r="A49" s="4" t="n">
        <v>7703</v>
      </c>
      <c r="B49" s="4" t="inlineStr">
        <is>
          <t>Utgifter til ryddeaksjoner</t>
        </is>
      </c>
      <c r="D49" s="5" t="n">
        <v>5000</v>
      </c>
      <c r="E49" s="6" t="n">
        <v>20890.78</v>
      </c>
      <c r="F49" s="5" t="n">
        <v>5000</v>
      </c>
    </row>
    <row r="50">
      <c r="A50" s="4" t="n">
        <v>7712</v>
      </c>
      <c r="B50" s="4" t="inlineStr">
        <is>
          <t>Innkjøp til Kiosk</t>
        </is>
      </c>
      <c r="D50" s="5" t="n">
        <v>8000</v>
      </c>
      <c r="E50" s="6" t="n">
        <v>1962.2</v>
      </c>
      <c r="F50" s="5" t="n">
        <v>5000</v>
      </c>
    </row>
    <row r="51">
      <c r="A51" s="4" t="n">
        <v>7714</v>
      </c>
      <c r="B51" s="4" t="inlineStr">
        <is>
          <t>Reise/Avgift til Arrangement (NDF, Ryddeaksjonsmøter osv)</t>
        </is>
      </c>
      <c r="D51" s="5" t="n">
        <v>10000</v>
      </c>
      <c r="E51" s="5" t="n">
        <v>11229</v>
      </c>
      <c r="F51" s="5" t="n">
        <v>10000</v>
      </c>
    </row>
    <row r="52">
      <c r="A52" s="4" t="n">
        <v>7740</v>
      </c>
      <c r="B52" s="4" t="inlineStr">
        <is>
          <t>Øreavrunding</t>
        </is>
      </c>
      <c r="D52" s="5" t="n">
        <v>0</v>
      </c>
    </row>
    <row r="53">
      <c r="A53" s="4" t="n">
        <v>7770</v>
      </c>
      <c r="B53" s="4" t="inlineStr">
        <is>
          <t>Bankgebyrer / Nettbank Bedrift - integrasjon</t>
        </is>
      </c>
      <c r="D53" s="5" t="n">
        <v>3000</v>
      </c>
      <c r="E53" s="6" t="n">
        <v>431.59</v>
      </c>
      <c r="F53" s="5" t="n">
        <v>1000</v>
      </c>
    </row>
    <row r="54">
      <c r="A54" s="4" t="n">
        <v>7775</v>
      </c>
      <c r="B54" s="4" t="inlineStr">
        <is>
          <t>Kompensasjonsordning - Teiner</t>
        </is>
      </c>
      <c r="D54" s="5" t="n">
        <v>20000</v>
      </c>
      <c r="E54" s="5" t="n">
        <v>0</v>
      </c>
    </row>
    <row r="56">
      <c r="A56" s="4" t="n">
        <v>7701</v>
      </c>
      <c r="B56" s="4" t="inlineStr">
        <is>
          <t>Utgifter arrangement</t>
        </is>
      </c>
      <c r="D56" s="5" t="n">
        <v>10000</v>
      </c>
      <c r="E56" s="5" t="n">
        <v>6403</v>
      </c>
      <c r="F56" s="5" t="n">
        <v>10000</v>
      </c>
    </row>
    <row r="57">
      <c r="A57" s="4" t="n">
        <v>7704</v>
      </c>
      <c r="B57" s="4" t="inlineStr">
        <is>
          <t>Utgifter klubbturer</t>
        </is>
      </c>
      <c r="D57" s="5" t="n">
        <v>8000</v>
      </c>
      <c r="E57" s="6" t="n">
        <v>10541.75</v>
      </c>
      <c r="F57" s="5" t="n">
        <v>10000</v>
      </c>
    </row>
    <row r="58">
      <c r="A58" s="4" t="n">
        <v>7705</v>
      </c>
      <c r="B58" s="4" t="inlineStr">
        <is>
          <t>Utgifter Julebord</t>
        </is>
      </c>
      <c r="D58" s="5" t="n">
        <v>8000</v>
      </c>
      <c r="E58" s="6" t="n">
        <v>8983.309999999999</v>
      </c>
      <c r="F58" s="5" t="n">
        <v>10000</v>
      </c>
    </row>
    <row r="59">
      <c r="A59" s="4" t="n">
        <v>7706</v>
      </c>
      <c r="B59" s="4" t="inlineStr">
        <is>
          <t>Utgifter DPV</t>
        </is>
      </c>
      <c r="D59" s="5" t="n">
        <v>60000</v>
      </c>
      <c r="E59" s="5" t="n">
        <v>0</v>
      </c>
      <c r="F59" s="5" t="n">
        <v>0</v>
      </c>
    </row>
    <row r="60">
      <c r="B60" s="4" t="inlineStr">
        <is>
          <t>Andre utgifter</t>
        </is>
      </c>
      <c r="D60" s="5" t="n">
        <v>0</v>
      </c>
      <c r="E60" s="5" t="n">
        <v>0</v>
      </c>
      <c r="F60" s="5" t="n">
        <v>0</v>
      </c>
    </row>
    <row r="62">
      <c r="A62" s="7" t="inlineStr">
        <is>
          <t>Sum utgifter</t>
        </is>
      </c>
      <c r="D62" s="8">
        <f>SUM(D32:D41,D43:D45,D47:D54,D56:D60)</f>
        <v/>
      </c>
      <c r="E62" s="8">
        <f>SUM(E32:E41,E43:E45,E47:E54,E56:E60)</f>
        <v/>
      </c>
      <c r="F62" s="8">
        <f>SUM(F32:F41,F43:F45,F47:F54,F56:F60)</f>
        <v/>
      </c>
    </row>
    <row r="64">
      <c r="A64" s="9" t="inlineStr">
        <is>
          <t>Sum Resultat</t>
        </is>
      </c>
      <c r="D64" s="10">
        <f>D28-D62</f>
        <v/>
      </c>
      <c r="E64" s="10">
        <f>E28-E62</f>
        <v/>
      </c>
      <c r="F64" s="10">
        <f>F28-F62</f>
        <v/>
      </c>
    </row>
    <row r="66">
      <c r="A66" s="11" t="inlineStr">
        <is>
          <t>Kontroll:</t>
        </is>
      </c>
      <c r="B66" s="11" t="inlineStr">
        <is>
          <t>Årsresultat fra resultatregnskap 2025: -59 253,64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2026-03-22T20:32:22Z</dcterms:created>
  <dcterms:modified xsi:type="dcterms:W3CDTF">2026-03-22T20:32:22Z</dcterms:modified>
</cp:coreProperties>
</file>